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480" yWindow="45" windowWidth="15600" windowHeight="10035"/>
  </bookViews>
  <sheets>
    <sheet name="Sheet1" sheetId="1" r:id="rId1"/>
    <sheet name="Sheet4" sheetId="4" r:id="rId2"/>
    <sheet name="Sheet2" sheetId="2" r:id="rId3"/>
    <sheet name="Sheet3" sheetId="3" r:id="rId4"/>
  </sheets>
  <calcPr calcId="145621"/>
</workbook>
</file>

<file path=xl/calcChain.xml><?xml version="1.0" encoding="utf-8"?>
<calcChain xmlns="http://schemas.openxmlformats.org/spreadsheetml/2006/main">
  <c r="K35" i="1" l="1"/>
  <c r="K17" i="1" l="1"/>
  <c r="K21" i="1" l="1"/>
  <c r="K24" i="1" s="1"/>
  <c r="K37" i="1"/>
  <c r="K40" i="1" s="1"/>
  <c r="K30" i="1" l="1"/>
  <c r="K31" i="1" s="1"/>
  <c r="K25" i="1"/>
</calcChain>
</file>

<file path=xl/sharedStrings.xml><?xml version="1.0" encoding="utf-8"?>
<sst xmlns="http://schemas.openxmlformats.org/spreadsheetml/2006/main" count="37" uniqueCount="34">
  <si>
    <t>D = rotor diameter, meters</t>
  </si>
  <si>
    <t>V = Annual average wind speed, m/s</t>
  </si>
  <si>
    <t>FIT Contract Price ¢/kWh</t>
  </si>
  <si>
    <t xml:space="preserve">Estimated Annual Revenue: </t>
  </si>
  <si>
    <t>A = Area</t>
  </si>
  <si>
    <t>ρ= Air density (standard is 1.225 kg/m3)</t>
  </si>
  <si>
    <t>Area = π r2 (r = d/2)</t>
  </si>
  <si>
    <t>Watts</t>
  </si>
  <si>
    <r>
      <t>Power= ½ ρ * A * U</t>
    </r>
    <r>
      <rPr>
        <sz val="11"/>
        <color theme="1"/>
        <rFont val="Calibri"/>
        <family val="2"/>
      </rPr>
      <t>³   →</t>
    </r>
  </si>
  <si>
    <t>kW</t>
  </si>
  <si>
    <t>Swept area of the Turbine</t>
  </si>
  <si>
    <t>Annual energy output (AEO) of the Turbine</t>
  </si>
  <si>
    <t xml:space="preserve">www.windatlas.ca  </t>
  </si>
  <si>
    <t>←</t>
  </si>
  <si>
    <t>←Enter  the Wind Speed</t>
  </si>
  <si>
    <t>↓</t>
  </si>
  <si>
    <t>kWh/year</t>
  </si>
  <si>
    <r>
      <t>AEO = 1.64 * D</t>
    </r>
    <r>
      <rPr>
        <sz val="11"/>
        <color theme="1"/>
        <rFont val="Calibri"/>
        <family val="2"/>
      </rPr>
      <t>² * V³   →</t>
    </r>
  </si>
  <si>
    <r>
      <rPr>
        <sz val="8"/>
        <color theme="1"/>
        <rFont val="Calibri"/>
        <family val="2"/>
      </rPr>
      <t xml:space="preserve">→ </t>
    </r>
    <r>
      <rPr>
        <sz val="8"/>
        <color theme="1"/>
        <rFont val="Calibri"/>
        <family val="2"/>
        <scheme val="minor"/>
      </rPr>
      <t>Please click for more information About FIT</t>
    </r>
  </si>
  <si>
    <t>WIND</t>
  </si>
  <si>
    <t>POWER  / ENERGY / REVENUE CALCULATOR</t>
  </si>
  <si>
    <t>Real World Wind Turbine Power Efficiencies</t>
  </si>
  <si>
    <t>Theoretical Power Output of the Turbine</t>
  </si>
  <si>
    <t>Practical Power Output of the Turbine</t>
  </si>
  <si>
    <r>
      <t xml:space="preserve">Betz Limit % </t>
    </r>
    <r>
      <rPr>
        <sz val="12"/>
        <color rgb="FFFF0000"/>
        <rFont val="Calibri"/>
        <family val="2"/>
        <scheme val="minor"/>
      </rPr>
      <t>*</t>
    </r>
  </si>
  <si>
    <t>// Topography, Obstacles, Surface roughness at the site may affect  the wind speed and consequently the power output.</t>
  </si>
  <si>
    <t>U = wind speed, m/s</t>
  </si>
  <si>
    <r>
      <t xml:space="preserve">Other Inefficiencies % </t>
    </r>
    <r>
      <rPr>
        <sz val="9"/>
        <color theme="1"/>
        <rFont val="Calibri"/>
        <family val="2"/>
        <scheme val="minor"/>
      </rPr>
      <t xml:space="preserve">Approximately  </t>
    </r>
    <r>
      <rPr>
        <sz val="12"/>
        <color theme="3" tint="-0.499984740745262"/>
        <rFont val="Calibri"/>
        <family val="2"/>
        <scheme val="minor"/>
      </rPr>
      <t>*</t>
    </r>
  </si>
  <si>
    <r>
      <rPr>
        <sz val="12"/>
        <color theme="3" tint="-0.499984740745262"/>
        <rFont val="Calibri"/>
        <family val="2"/>
        <scheme val="minor"/>
      </rPr>
      <t>*</t>
    </r>
    <r>
      <rPr>
        <sz val="12"/>
        <color rgb="FFFFFF00"/>
        <rFont val="Calibri"/>
        <family val="2"/>
        <scheme val="minor"/>
      </rPr>
      <t xml:space="preserve"> </t>
    </r>
    <r>
      <rPr>
        <sz val="10"/>
        <color theme="1"/>
        <rFont val="Calibri"/>
        <family val="2"/>
        <scheme val="minor"/>
      </rPr>
      <t>Power losses from technical inefficiencies, power convertions etc.</t>
    </r>
  </si>
  <si>
    <t>Rotor radius</t>
  </si>
  <si>
    <t>←Enter  the Rotor radius</t>
  </si>
  <si>
    <t>Enter the Rotor radius of your turbine. Please note, the turbines rotor radius has to be shorter than its hub height!</t>
  </si>
  <si>
    <t>Conventionally wind speed is assigned as nominal peak (Rated output) wind speed of  the turbine output.  Alternatively, please visit this web page to find the actual wind speed for your location, as well as to determine the 'hub height' for your system.</t>
  </si>
  <si>
    <r>
      <rPr>
        <sz val="12"/>
        <color rgb="FFFF0000"/>
        <rFont val="Calibri"/>
        <family val="2"/>
        <scheme val="minor"/>
      </rPr>
      <t xml:space="preserve">* </t>
    </r>
    <r>
      <rPr>
        <sz val="10"/>
        <color theme="1"/>
        <rFont val="Calibri"/>
        <family val="2"/>
        <scheme val="minor"/>
      </rPr>
      <t>BETZ LIMIT: The Maximum power efficiency of any design of wind turbine is 59% of Theoretical Power Output, therefore inefficiency is 41%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</si>
</sst>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quot;$&quot;#,##0"/>
  </numFmts>
  <fonts count="17" x14ac:knownFonts="1">
    <font>
      <sz val="11"/>
      <color theme="1"/>
      <name val="Calibri"/>
      <family val="2"/>
      <scheme val="minor"/>
    </font>
    <font>
      <b/>
      <sz val="9"/>
      <color rgb="FF1A1A1A"/>
      <name val="Arial"/>
      <family val="2"/>
    </font>
    <font>
      <sz val="11"/>
      <color theme="1"/>
      <name val="Calibri"/>
      <family val="2"/>
    </font>
    <font>
      <u/>
      <sz val="11"/>
      <color theme="10"/>
      <name val="Calibri"/>
      <family val="2"/>
      <scheme val="minor"/>
    </font>
    <font>
      <sz val="8"/>
      <color theme="1"/>
      <name val="Calibri"/>
      <family val="2"/>
      <scheme val="minor"/>
    </font>
    <font>
      <sz val="8"/>
      <color theme="1"/>
      <name val="Calibri"/>
      <family val="2"/>
    </font>
    <font>
      <sz val="16"/>
      <color theme="1"/>
      <name val="Calibri"/>
      <family val="2"/>
    </font>
    <font>
      <sz val="11"/>
      <color theme="10"/>
      <name val="Calibri"/>
      <family val="2"/>
      <scheme val="minor"/>
    </font>
    <font>
      <sz val="11"/>
      <color theme="0"/>
      <name val="Calibri"/>
      <family val="2"/>
      <scheme val="minor"/>
    </font>
    <font>
      <b/>
      <sz val="12"/>
      <color theme="0"/>
      <name val="High Tower Text"/>
      <family val="1"/>
    </font>
    <font>
      <b/>
      <sz val="14"/>
      <color theme="0"/>
      <name val="High Tower Text"/>
      <family val="1"/>
    </font>
    <font>
      <sz val="10"/>
      <color theme="1"/>
      <name val="Calibri"/>
      <family val="2"/>
      <scheme val="minor"/>
    </font>
    <font>
      <sz val="9"/>
      <color theme="1"/>
      <name val="Calibri"/>
      <family val="2"/>
      <scheme val="minor"/>
    </font>
    <font>
      <sz val="12"/>
      <color rgb="FFFF0000"/>
      <name val="Calibri"/>
      <family val="2"/>
      <scheme val="minor"/>
    </font>
    <font>
      <sz val="12"/>
      <color rgb="FFFFFF00"/>
      <name val="Calibri"/>
      <family val="2"/>
      <scheme val="minor"/>
    </font>
    <font>
      <sz val="12"/>
      <color theme="3" tint="-0.499984740745262"/>
      <name val="Calibri"/>
      <family val="2"/>
      <scheme val="minor"/>
    </font>
    <font>
      <sz val="9"/>
      <color rgb="FF1A1A1A"/>
      <name val="Arial"/>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rgb="FFFFFF00"/>
      </top>
      <bottom/>
      <diagonal/>
    </border>
    <border>
      <left/>
      <right/>
      <top/>
      <bottom style="thin">
        <color rgb="FFFFFF00"/>
      </bottom>
      <diagonal/>
    </border>
    <border>
      <left style="thin">
        <color rgb="FFFFFF00"/>
      </left>
      <right/>
      <top/>
      <bottom style="thin">
        <color rgb="FFFFFF00"/>
      </bottom>
      <diagonal/>
    </border>
    <border>
      <left style="thin">
        <color rgb="FFFFFF00"/>
      </left>
      <right/>
      <top style="thin">
        <color rgb="FFFFFF00"/>
      </top>
      <bottom/>
      <diagonal/>
    </border>
    <border>
      <left/>
      <right style="thin">
        <color rgb="FFFFFF00"/>
      </right>
      <top style="thin">
        <color rgb="FFFFFF00"/>
      </top>
      <bottom/>
      <diagonal/>
    </border>
    <border>
      <left/>
      <right style="thin">
        <color rgb="FFFFFF00"/>
      </right>
      <top/>
      <bottom style="thin">
        <color rgb="FFFFFF00"/>
      </bottom>
      <diagonal/>
    </border>
    <border>
      <left style="thin">
        <color indexed="64"/>
      </left>
      <right style="thin">
        <color indexed="64"/>
      </right>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rgb="FFFFFF00"/>
      </left>
      <right/>
      <top style="thin">
        <color rgb="FFFFFF00"/>
      </top>
      <bottom style="thin">
        <color rgb="FFFFFF00"/>
      </bottom>
      <diagonal/>
    </border>
    <border>
      <left style="thin">
        <color rgb="FFFFFF00"/>
      </left>
      <right/>
      <top/>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s>
  <cellStyleXfs count="2">
    <xf numFmtId="0" fontId="0" fillId="0" borderId="0"/>
    <xf numFmtId="0" fontId="3" fillId="0" borderId="0" applyNumberFormat="0" applyFill="0" applyBorder="0" applyAlignment="0" applyProtection="0"/>
  </cellStyleXfs>
  <cellXfs count="98">
    <xf numFmtId="0" fontId="0" fillId="0" borderId="0" xfId="0"/>
    <xf numFmtId="0" fontId="0" fillId="0" borderId="0" xfId="0" applyAlignment="1">
      <alignment horizontal="center"/>
    </xf>
    <xf numFmtId="0" fontId="0" fillId="0" borderId="2" xfId="0" applyBorder="1"/>
    <xf numFmtId="0" fontId="0" fillId="0" borderId="4" xfId="0" applyBorder="1"/>
    <xf numFmtId="0" fontId="1" fillId="0" borderId="2" xfId="0" applyFont="1" applyBorder="1"/>
    <xf numFmtId="0" fontId="0" fillId="0" borderId="3" xfId="0" applyBorder="1" applyAlignment="1">
      <alignment horizontal="center"/>
    </xf>
    <xf numFmtId="0" fontId="0" fillId="4" borderId="0" xfId="0" applyFill="1"/>
    <xf numFmtId="0" fontId="0" fillId="4" borderId="0" xfId="0" applyFill="1" applyAlignment="1">
      <alignment horizontal="center"/>
    </xf>
    <xf numFmtId="1" fontId="0" fillId="3" borderId="2" xfId="0" applyNumberFormat="1" applyFill="1" applyBorder="1" applyAlignment="1">
      <alignment horizontal="center"/>
    </xf>
    <xf numFmtId="0" fontId="0" fillId="0" borderId="0" xfId="0" applyBorder="1"/>
    <xf numFmtId="0" fontId="0" fillId="0" borderId="0" xfId="0" applyBorder="1" applyAlignment="1">
      <alignment vertical="top"/>
    </xf>
    <xf numFmtId="0" fontId="0" fillId="9" borderId="1" xfId="0" applyFill="1" applyBorder="1" applyAlignment="1" applyProtection="1">
      <alignment horizontal="center"/>
      <protection locked="0"/>
    </xf>
    <xf numFmtId="0" fontId="0" fillId="8" borderId="0" xfId="0" applyFill="1"/>
    <xf numFmtId="0" fontId="0" fillId="8" borderId="0" xfId="0" applyFill="1" applyAlignment="1">
      <alignment horizontal="center"/>
    </xf>
    <xf numFmtId="0" fontId="0" fillId="8" borderId="0" xfId="0" applyFill="1" applyAlignment="1">
      <alignment vertical="center"/>
    </xf>
    <xf numFmtId="0" fontId="4" fillId="8" borderId="0" xfId="0" applyFont="1" applyFill="1" applyBorder="1"/>
    <xf numFmtId="0" fontId="0" fillId="8" borderId="0" xfId="0" applyFont="1" applyFill="1" applyBorder="1"/>
    <xf numFmtId="0" fontId="0" fillId="8" borderId="0" xfId="0" applyFill="1" applyBorder="1"/>
    <xf numFmtId="0" fontId="0" fillId="7" borderId="4" xfId="0" applyFill="1" applyBorder="1"/>
    <xf numFmtId="0" fontId="0" fillId="7" borderId="2" xfId="0" applyFill="1" applyBorder="1"/>
    <xf numFmtId="0" fontId="0" fillId="7" borderId="3" xfId="0" applyFill="1" applyBorder="1"/>
    <xf numFmtId="0" fontId="0" fillId="7" borderId="3" xfId="0" applyFill="1" applyBorder="1" applyAlignment="1">
      <alignment horizontal="center"/>
    </xf>
    <xf numFmtId="166" fontId="0" fillId="3" borderId="1" xfId="0" applyNumberFormat="1" applyFill="1" applyBorder="1" applyAlignment="1">
      <alignment horizontal="center"/>
    </xf>
    <xf numFmtId="1" fontId="0" fillId="3" borderId="1" xfId="0" applyNumberFormat="1" applyFill="1" applyBorder="1" applyAlignment="1">
      <alignment horizontal="center"/>
    </xf>
    <xf numFmtId="0" fontId="0" fillId="8" borderId="0" xfId="0" applyFill="1" applyBorder="1" applyAlignment="1"/>
    <xf numFmtId="0" fontId="0" fillId="4" borderId="12" xfId="0" applyFill="1" applyBorder="1" applyAlignment="1"/>
    <xf numFmtId="164" fontId="0" fillId="9" borderId="1" xfId="0" applyNumberFormat="1" applyFill="1" applyBorder="1" applyAlignment="1" applyProtection="1">
      <alignment horizontal="center"/>
      <protection locked="0"/>
    </xf>
    <xf numFmtId="0" fontId="0" fillId="4" borderId="0" xfId="0" applyFill="1" applyBorder="1"/>
    <xf numFmtId="0" fontId="0" fillId="4" borderId="0" xfId="0" applyFill="1" applyBorder="1" applyAlignment="1">
      <alignment horizontal="center"/>
    </xf>
    <xf numFmtId="0" fontId="8" fillId="0" borderId="0" xfId="0" applyFont="1"/>
    <xf numFmtId="1" fontId="0" fillId="3" borderId="6" xfId="0" applyNumberFormat="1" applyFill="1" applyBorder="1" applyAlignment="1">
      <alignment horizontal="center"/>
    </xf>
    <xf numFmtId="0" fontId="0" fillId="7" borderId="7" xfId="0" applyFill="1" applyBorder="1"/>
    <xf numFmtId="1" fontId="0" fillId="8" borderId="12" xfId="0" applyNumberFormat="1" applyFill="1" applyBorder="1" applyAlignment="1">
      <alignment horizontal="center"/>
    </xf>
    <xf numFmtId="0" fontId="0" fillId="8" borderId="12" xfId="0" applyFill="1" applyBorder="1"/>
    <xf numFmtId="1" fontId="0" fillId="9" borderId="1" xfId="0" applyNumberFormat="1" applyFill="1" applyBorder="1" applyAlignment="1" applyProtection="1">
      <alignment horizontal="center"/>
      <protection locked="0"/>
    </xf>
    <xf numFmtId="0" fontId="0" fillId="8" borderId="6" xfId="0" applyFill="1" applyBorder="1"/>
    <xf numFmtId="0" fontId="0" fillId="8" borderId="12" xfId="0" applyFill="1" applyBorder="1" applyAlignment="1">
      <alignment horizontal="center"/>
    </xf>
    <xf numFmtId="0" fontId="0" fillId="8" borderId="7" xfId="0" applyFill="1" applyBorder="1"/>
    <xf numFmtId="0" fontId="0" fillId="8" borderId="9" xfId="0" applyFill="1" applyBorder="1"/>
    <xf numFmtId="0" fontId="0" fillId="3" borderId="0" xfId="0" applyFill="1" applyBorder="1" applyAlignment="1">
      <alignment horizontal="center"/>
    </xf>
    <xf numFmtId="0" fontId="0" fillId="4" borderId="8" xfId="0" applyFill="1" applyBorder="1"/>
    <xf numFmtId="0" fontId="0" fillId="8" borderId="8" xfId="0" applyFill="1" applyBorder="1"/>
    <xf numFmtId="0" fontId="0" fillId="8" borderId="10" xfId="0" applyFill="1" applyBorder="1"/>
    <xf numFmtId="0" fontId="0" fillId="8" borderId="13" xfId="0" applyFill="1" applyBorder="1"/>
    <xf numFmtId="0" fontId="4" fillId="6" borderId="4" xfId="0" applyFont="1" applyFill="1" applyBorder="1"/>
    <xf numFmtId="165" fontId="0" fillId="9" borderId="5" xfId="0" applyNumberFormat="1" applyFill="1" applyBorder="1" applyAlignment="1" applyProtection="1">
      <alignment horizontal="center"/>
      <protection locked="0"/>
    </xf>
    <xf numFmtId="165" fontId="0" fillId="3" borderId="20" xfId="0" applyNumberFormat="1" applyFill="1" applyBorder="1" applyAlignment="1">
      <alignment horizontal="center"/>
    </xf>
    <xf numFmtId="0" fontId="0" fillId="9" borderId="21" xfId="0" applyFill="1" applyBorder="1" applyAlignment="1" applyProtection="1">
      <alignment horizontal="center"/>
      <protection locked="0"/>
    </xf>
    <xf numFmtId="1" fontId="0" fillId="8" borderId="14" xfId="0" applyNumberFormat="1" applyFill="1" applyBorder="1" applyAlignment="1">
      <alignment horizontal="center"/>
    </xf>
    <xf numFmtId="1" fontId="0" fillId="3" borderId="22" xfId="0" applyNumberFormat="1" applyFill="1" applyBorder="1" applyAlignment="1">
      <alignment horizontal="center"/>
    </xf>
    <xf numFmtId="0" fontId="0" fillId="8" borderId="23" xfId="0" applyFill="1" applyBorder="1"/>
    <xf numFmtId="0" fontId="0" fillId="7" borderId="14" xfId="0" applyFill="1" applyBorder="1"/>
    <xf numFmtId="0" fontId="0" fillId="8" borderId="14" xfId="0" applyFill="1" applyBorder="1"/>
    <xf numFmtId="1" fontId="0" fillId="3" borderId="20" xfId="0" applyNumberFormat="1" applyFill="1" applyBorder="1" applyAlignment="1" applyProtection="1">
      <alignment horizontal="center"/>
      <protection locked="0"/>
    </xf>
    <xf numFmtId="0" fontId="16" fillId="0" borderId="0" xfId="0" applyFont="1"/>
    <xf numFmtId="0" fontId="0" fillId="0" borderId="0" xfId="0" applyAlignment="1"/>
    <xf numFmtId="3" fontId="0" fillId="0" borderId="0" xfId="0" applyNumberFormat="1"/>
    <xf numFmtId="3" fontId="16" fillId="0" borderId="0" xfId="0" applyNumberFormat="1" applyFont="1" applyAlignment="1">
      <alignment horizontal="center"/>
    </xf>
    <xf numFmtId="0" fontId="16" fillId="0" borderId="0" xfId="0" applyFont="1" applyAlignment="1">
      <alignment horizontal="center"/>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7" borderId="10" xfId="0" applyFill="1" applyBorder="1" applyAlignment="1" applyProtection="1">
      <alignment horizontal="left"/>
    </xf>
    <xf numFmtId="0" fontId="0" fillId="7" borderId="13" xfId="0" applyFill="1" applyBorder="1" applyAlignment="1" applyProtection="1">
      <alignment horizontal="left"/>
    </xf>
    <xf numFmtId="0" fontId="0" fillId="7" borderId="11" xfId="0" applyFill="1" applyBorder="1" applyAlignment="1" applyProtection="1">
      <alignment horizontal="left"/>
    </xf>
    <xf numFmtId="0" fontId="0" fillId="7" borderId="2" xfId="0" applyFill="1" applyBorder="1" applyAlignment="1">
      <alignment horizontal="left"/>
    </xf>
    <xf numFmtId="0" fontId="0" fillId="7" borderId="3" xfId="0" applyFill="1" applyBorder="1" applyAlignment="1">
      <alignment horizontal="left"/>
    </xf>
    <xf numFmtId="0" fontId="0" fillId="7" borderId="4" xfId="0" applyFill="1" applyBorder="1" applyAlignment="1">
      <alignment horizontal="left"/>
    </xf>
    <xf numFmtId="0" fontId="11" fillId="12" borderId="12" xfId="0" applyFont="1" applyFill="1" applyBorder="1" applyAlignment="1">
      <alignment horizontal="left" vertical="top" wrapText="1"/>
    </xf>
    <xf numFmtId="0" fontId="11" fillId="12" borderId="0" xfId="0" applyFont="1" applyFill="1" applyBorder="1" applyAlignment="1">
      <alignment horizontal="left" vertical="top" wrapText="1"/>
    </xf>
    <xf numFmtId="0" fontId="6" fillId="8" borderId="0" xfId="0" applyFont="1" applyFill="1" applyAlignment="1">
      <alignment horizontal="center" vertical="center"/>
    </xf>
    <xf numFmtId="0" fontId="6" fillId="8" borderId="13" xfId="0" applyFont="1" applyFill="1" applyBorder="1" applyAlignment="1">
      <alignment horizontal="center" vertical="center"/>
    </xf>
    <xf numFmtId="0" fontId="11" fillId="12" borderId="0" xfId="0" applyFont="1" applyFill="1" applyAlignment="1">
      <alignment horizontal="left" vertical="top" wrapText="1"/>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10" fillId="11" borderId="17"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4" fillId="5" borderId="2" xfId="1" applyFont="1" applyFill="1" applyBorder="1" applyAlignment="1">
      <alignment horizontal="center"/>
    </xf>
    <xf numFmtId="0" fontId="4" fillId="5" borderId="3" xfId="1" applyFont="1" applyFill="1" applyBorder="1" applyAlignment="1">
      <alignment horizontal="center"/>
    </xf>
    <xf numFmtId="0" fontId="4" fillId="5" borderId="4" xfId="1" applyFont="1" applyFill="1" applyBorder="1" applyAlignment="1">
      <alignment horizontal="center"/>
    </xf>
    <xf numFmtId="0" fontId="0" fillId="2" borderId="1" xfId="0" applyFill="1" applyBorder="1" applyAlignment="1">
      <alignment horizontal="center"/>
    </xf>
    <xf numFmtId="0" fontId="0" fillId="2" borderId="5" xfId="0" applyFill="1" applyBorder="1" applyAlignment="1">
      <alignment horizontal="center"/>
    </xf>
    <xf numFmtId="0" fontId="7" fillId="10" borderId="10" xfId="1" applyFont="1" applyFill="1" applyBorder="1" applyAlignment="1">
      <alignment horizontal="center" vertical="center"/>
    </xf>
    <xf numFmtId="0" fontId="7" fillId="10" borderId="11" xfId="1" applyFont="1" applyFill="1" applyBorder="1" applyAlignment="1">
      <alignment horizontal="center" vertical="center"/>
    </xf>
    <xf numFmtId="0" fontId="0" fillId="7" borderId="2" xfId="0" applyFill="1" applyBorder="1" applyAlignment="1" applyProtection="1">
      <alignment horizontal="left"/>
    </xf>
    <xf numFmtId="0" fontId="0" fillId="7" borderId="3" xfId="0" applyFill="1" applyBorder="1" applyAlignment="1" applyProtection="1">
      <alignment horizontal="left"/>
    </xf>
    <xf numFmtId="0" fontId="0" fillId="7" borderId="4" xfId="0" applyFill="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571501</xdr:colOff>
      <xdr:row>1</xdr:row>
      <xdr:rowOff>266701</xdr:rowOff>
    </xdr:from>
    <xdr:to>
      <xdr:col>11</xdr:col>
      <xdr:colOff>752476</xdr:colOff>
      <xdr:row>13</xdr:row>
      <xdr:rowOff>57150</xdr:rowOff>
    </xdr:to>
    <xdr:grpSp>
      <xdr:nvGrpSpPr>
        <xdr:cNvPr id="5" name="Group 4"/>
        <xdr:cNvGrpSpPr/>
      </xdr:nvGrpSpPr>
      <xdr:grpSpPr>
        <a:xfrm>
          <a:off x="5284305" y="556592"/>
          <a:ext cx="2160519" cy="2175841"/>
          <a:chOff x="1266825" y="361950"/>
          <a:chExt cx="3343275" cy="3486150"/>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361950"/>
            <a:ext cx="3343275" cy="34861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4" name="TextBox 3"/>
          <xdr:cNvSpPr txBox="1"/>
        </xdr:nvSpPr>
        <xdr:spPr>
          <a:xfrm>
            <a:off x="1343025" y="3571875"/>
            <a:ext cx="31813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800">
                <a:hlinkClick xmlns:r="http://schemas.openxmlformats.org/officeDocument/2006/relationships" r:id=""/>
              </a:rPr>
              <a:t>http://www.daviddarling.info/images/wind_turbine_blades.gif</a:t>
            </a:r>
            <a:endParaRPr lang="en-CA" sz="800"/>
          </a:p>
        </xdr:txBody>
      </xdr:sp>
    </xdr:grpSp>
    <xdr:clientData/>
  </xdr:twoCellAnchor>
  <xdr:oneCellAnchor>
    <xdr:from>
      <xdr:col>12</xdr:col>
      <xdr:colOff>152400</xdr:colOff>
      <xdr:row>15</xdr:row>
      <xdr:rowOff>186764</xdr:rowOff>
    </xdr:from>
    <xdr:ext cx="409575" cy="405432"/>
    <xdr:sp macro="" textlink="">
      <xdr:nvSpPr>
        <xdr:cNvPr id="6" name="Rectangle 5"/>
        <xdr:cNvSpPr/>
      </xdr:nvSpPr>
      <xdr:spPr>
        <a:xfrm>
          <a:off x="8068003" y="3247902"/>
          <a:ext cx="409575" cy="405432"/>
        </a:xfrm>
        <a:prstGeom prst="rect">
          <a:avLst/>
        </a:prstGeom>
      </xdr:spPr>
      <xdr:style>
        <a:lnRef idx="0">
          <a:schemeClr val="accent3"/>
        </a:lnRef>
        <a:fillRef idx="3">
          <a:schemeClr val="accent3"/>
        </a:fillRef>
        <a:effectRef idx="3">
          <a:schemeClr val="accent3"/>
        </a:effectRef>
        <a:fontRef idx="minor">
          <a:schemeClr val="lt1"/>
        </a:fontRef>
      </xdr:style>
      <xdr:txBody>
        <a:bodyPr wrap="square" lIns="91440" tIns="45720" rIns="91440" bIns="45720" anchor="ctr">
          <a:spAutoFit/>
        </a:bodyPr>
        <a:lstStyle/>
        <a:p>
          <a:pPr algn="r"/>
          <a:r>
            <a:rPr 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2.</a:t>
          </a:r>
        </a:p>
      </xdr:txBody>
    </xdr:sp>
    <xdr:clientData/>
  </xdr:oneCellAnchor>
  <xdr:oneCellAnchor>
    <xdr:from>
      <xdr:col>5</xdr:col>
      <xdr:colOff>323850</xdr:colOff>
      <xdr:row>12</xdr:row>
      <xdr:rowOff>95250</xdr:rowOff>
    </xdr:from>
    <xdr:ext cx="409575" cy="405432"/>
    <xdr:sp macro="" textlink="">
      <xdr:nvSpPr>
        <xdr:cNvPr id="8" name="Rectangle 7"/>
        <xdr:cNvSpPr/>
      </xdr:nvSpPr>
      <xdr:spPr>
        <a:xfrm>
          <a:off x="323850" y="3905250"/>
          <a:ext cx="409575" cy="405432"/>
        </a:xfrm>
        <a:prstGeom prst="rect">
          <a:avLst/>
        </a:prstGeom>
      </xdr:spPr>
      <xdr:style>
        <a:lnRef idx="0">
          <a:schemeClr val="accent3"/>
        </a:lnRef>
        <a:fillRef idx="3">
          <a:schemeClr val="accent3"/>
        </a:fillRef>
        <a:effectRef idx="3">
          <a:schemeClr val="accent3"/>
        </a:effectRef>
        <a:fontRef idx="minor">
          <a:schemeClr val="lt1"/>
        </a:fontRef>
      </xdr:style>
      <xdr:txBody>
        <a:bodyPr wrap="square" lIns="91440" tIns="45720" rIns="91440" bIns="45720" anchor="ctr">
          <a:spAutoFit/>
        </a:bodyPr>
        <a:lstStyle/>
        <a:p>
          <a:pPr algn="r"/>
          <a:r>
            <a:rPr 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3.</a:t>
          </a:r>
        </a:p>
      </xdr:txBody>
    </xdr:sp>
    <xdr:clientData/>
  </xdr:oneCellAnchor>
  <xdr:oneCellAnchor>
    <xdr:from>
      <xdr:col>5</xdr:col>
      <xdr:colOff>323850</xdr:colOff>
      <xdr:row>17</xdr:row>
      <xdr:rowOff>104775</xdr:rowOff>
    </xdr:from>
    <xdr:ext cx="409575" cy="405432"/>
    <xdr:sp macro="" textlink="">
      <xdr:nvSpPr>
        <xdr:cNvPr id="9" name="Rectangle 8"/>
        <xdr:cNvSpPr/>
      </xdr:nvSpPr>
      <xdr:spPr>
        <a:xfrm>
          <a:off x="323850" y="4867275"/>
          <a:ext cx="409575" cy="405432"/>
        </a:xfrm>
        <a:prstGeom prst="rect">
          <a:avLst/>
        </a:prstGeom>
      </xdr:spPr>
      <xdr:style>
        <a:lnRef idx="0">
          <a:schemeClr val="accent3"/>
        </a:lnRef>
        <a:fillRef idx="3">
          <a:schemeClr val="accent3"/>
        </a:fillRef>
        <a:effectRef idx="3">
          <a:schemeClr val="accent3"/>
        </a:effectRef>
        <a:fontRef idx="minor">
          <a:schemeClr val="lt1"/>
        </a:fontRef>
      </xdr:style>
      <xdr:txBody>
        <a:bodyPr wrap="square" lIns="91440" tIns="45720" rIns="91440" bIns="45720" anchor="ctr">
          <a:spAutoFit/>
        </a:bodyPr>
        <a:lstStyle/>
        <a:p>
          <a:pPr algn="r"/>
          <a:r>
            <a:rPr 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4.</a:t>
          </a:r>
        </a:p>
      </xdr:txBody>
    </xdr:sp>
    <xdr:clientData/>
  </xdr:oneCellAnchor>
  <xdr:oneCellAnchor>
    <xdr:from>
      <xdr:col>5</xdr:col>
      <xdr:colOff>333375</xdr:colOff>
      <xdr:row>31</xdr:row>
      <xdr:rowOff>104775</xdr:rowOff>
    </xdr:from>
    <xdr:ext cx="409575" cy="405432"/>
    <xdr:sp macro="" textlink="">
      <xdr:nvSpPr>
        <xdr:cNvPr id="10" name="Rectangle 9"/>
        <xdr:cNvSpPr/>
      </xdr:nvSpPr>
      <xdr:spPr>
        <a:xfrm>
          <a:off x="3381375" y="6029325"/>
          <a:ext cx="409575" cy="405432"/>
        </a:xfrm>
        <a:prstGeom prst="rect">
          <a:avLst/>
        </a:prstGeom>
      </xdr:spPr>
      <xdr:style>
        <a:lnRef idx="0">
          <a:schemeClr val="accent3"/>
        </a:lnRef>
        <a:fillRef idx="3">
          <a:schemeClr val="accent3"/>
        </a:fillRef>
        <a:effectRef idx="3">
          <a:schemeClr val="accent3"/>
        </a:effectRef>
        <a:fontRef idx="minor">
          <a:schemeClr val="lt1"/>
        </a:fontRef>
      </xdr:style>
      <xdr:txBody>
        <a:bodyPr wrap="square" lIns="91440" tIns="45720" rIns="91440" bIns="45720" anchor="ctr">
          <a:spAutoFit/>
        </a:bodyPr>
        <a:lstStyle/>
        <a:p>
          <a:pPr algn="r"/>
          <a:r>
            <a:rPr 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5.</a:t>
          </a:r>
        </a:p>
      </xdr:txBody>
    </xdr:sp>
    <xdr:clientData/>
  </xdr:oneCellAnchor>
  <xdr:oneCellAnchor>
    <xdr:from>
      <xdr:col>12</xdr:col>
      <xdr:colOff>152400</xdr:colOff>
      <xdr:row>6</xdr:row>
      <xdr:rowOff>176911</xdr:rowOff>
    </xdr:from>
    <xdr:ext cx="409575" cy="405432"/>
    <xdr:sp macro="" textlink="">
      <xdr:nvSpPr>
        <xdr:cNvPr id="11" name="Rectangle 10"/>
        <xdr:cNvSpPr/>
      </xdr:nvSpPr>
      <xdr:spPr>
        <a:xfrm>
          <a:off x="8048625" y="1510411"/>
          <a:ext cx="409575" cy="405432"/>
        </a:xfrm>
        <a:prstGeom prst="rect">
          <a:avLst/>
        </a:prstGeom>
      </xdr:spPr>
      <xdr:style>
        <a:lnRef idx="0">
          <a:schemeClr val="accent3"/>
        </a:lnRef>
        <a:fillRef idx="3">
          <a:schemeClr val="accent3"/>
        </a:fillRef>
        <a:effectRef idx="3">
          <a:schemeClr val="accent3"/>
        </a:effectRef>
        <a:fontRef idx="minor">
          <a:schemeClr val="lt1"/>
        </a:fontRef>
      </xdr:style>
      <xdr:txBody>
        <a:bodyPr wrap="square" lIns="91440" tIns="45720" rIns="91440" bIns="45720" anchor="ctr">
          <a:spAutoFit/>
        </a:bodyPr>
        <a:lstStyle/>
        <a:p>
          <a:pPr algn="r"/>
          <a:r>
            <a:rPr lang="en-US" sz="2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1.</a:t>
          </a:r>
        </a:p>
      </xdr:txBody>
    </xdr:sp>
    <xdr:clientData/>
  </xdr:oneCellAnchor>
  <xdr:twoCellAnchor>
    <xdr:from>
      <xdr:col>12</xdr:col>
      <xdr:colOff>41416</xdr:colOff>
      <xdr:row>30</xdr:row>
      <xdr:rowOff>173932</xdr:rowOff>
    </xdr:from>
    <xdr:to>
      <xdr:col>14</xdr:col>
      <xdr:colOff>24851</xdr:colOff>
      <xdr:row>35</xdr:row>
      <xdr:rowOff>132523</xdr:rowOff>
    </xdr:to>
    <xdr:cxnSp macro="">
      <xdr:nvCxnSpPr>
        <xdr:cNvPr id="7" name="Elbow Connector 6"/>
        <xdr:cNvCxnSpPr/>
      </xdr:nvCxnSpPr>
      <xdr:spPr>
        <a:xfrm rot="10800000" flipV="1">
          <a:off x="7976155" y="6046302"/>
          <a:ext cx="919370" cy="911091"/>
        </a:xfrm>
        <a:prstGeom prst="bentConnector3">
          <a:avLst>
            <a:gd name="adj1" fmla="val -135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fit.powerauthority.on.ca/fit-price-schedule" TargetMode="External"/><Relationship Id="rId1" Type="http://schemas.openxmlformats.org/officeDocument/2006/relationships/hyperlink" Target="http://www.windatlas.ca/en/nav.php?no=28&amp;field=E1&amp;height=50&amp;season=AN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U49"/>
  <sheetViews>
    <sheetView showGridLines="0" showRowColHeaders="0" tabSelected="1" topLeftCell="B1" zoomScale="115" zoomScaleNormal="115" workbookViewId="0">
      <selection activeCell="K16" sqref="K16"/>
    </sheetView>
  </sheetViews>
  <sheetFormatPr defaultRowHeight="15" x14ac:dyDescent="0.25"/>
  <cols>
    <col min="6" max="6" width="6.28515625" customWidth="1"/>
    <col min="11" max="11" width="11.28515625" style="1" customWidth="1"/>
    <col min="12" max="12" width="18.5703125" customWidth="1"/>
    <col min="13" max="13" width="2.42578125" customWidth="1"/>
    <col min="14" max="14" width="11.5703125" style="1" customWidth="1"/>
    <col min="16" max="16" width="2.7109375" customWidth="1"/>
    <col min="18" max="18" width="11" bestFit="1" customWidth="1"/>
  </cols>
  <sheetData>
    <row r="1" spans="6:21" ht="22.5" customHeight="1" x14ac:dyDescent="0.25">
      <c r="F1" s="82" t="s">
        <v>19</v>
      </c>
      <c r="G1" s="83"/>
      <c r="H1" s="83"/>
      <c r="I1" s="83"/>
      <c r="J1" s="83"/>
      <c r="K1" s="83"/>
      <c r="L1" s="83"/>
      <c r="M1" s="83"/>
      <c r="N1" s="83"/>
      <c r="O1" s="83"/>
      <c r="P1" s="84"/>
    </row>
    <row r="2" spans="6:21" ht="22.5" customHeight="1" x14ac:dyDescent="0.25">
      <c r="F2" s="85" t="s">
        <v>20</v>
      </c>
      <c r="G2" s="86"/>
      <c r="H2" s="86"/>
      <c r="I2" s="86"/>
      <c r="J2" s="86"/>
      <c r="K2" s="86"/>
      <c r="L2" s="86"/>
      <c r="M2" s="86"/>
      <c r="N2" s="86"/>
      <c r="O2" s="86"/>
      <c r="P2" s="87"/>
      <c r="Q2" s="9"/>
    </row>
    <row r="3" spans="6:21" x14ac:dyDescent="0.25">
      <c r="F3" s="27"/>
      <c r="G3" s="6"/>
      <c r="H3" s="27"/>
      <c r="I3" s="27"/>
      <c r="J3" s="27"/>
      <c r="K3" s="28"/>
      <c r="L3" s="27"/>
      <c r="M3" s="6"/>
      <c r="N3" s="28"/>
      <c r="O3" s="27"/>
      <c r="P3" s="27"/>
    </row>
    <row r="4" spans="6:21" x14ac:dyDescent="0.25">
      <c r="F4" s="6"/>
      <c r="G4" s="6"/>
      <c r="H4" s="6"/>
      <c r="I4" s="6"/>
      <c r="J4" s="6"/>
      <c r="K4" s="7"/>
      <c r="L4" s="6"/>
      <c r="M4" s="6"/>
      <c r="N4" s="7"/>
      <c r="O4" s="6"/>
      <c r="P4" s="6"/>
    </row>
    <row r="5" spans="6:21" x14ac:dyDescent="0.25">
      <c r="F5" s="6"/>
      <c r="G5" s="6"/>
      <c r="H5" s="6"/>
      <c r="I5" s="6"/>
      <c r="J5" s="6"/>
      <c r="K5" s="7"/>
      <c r="L5" s="6"/>
      <c r="M5" s="6"/>
      <c r="N5" s="7"/>
      <c r="O5" s="6"/>
      <c r="P5" s="6"/>
    </row>
    <row r="6" spans="6:21" x14ac:dyDescent="0.25">
      <c r="F6" s="6"/>
      <c r="G6" s="6"/>
      <c r="H6" s="6"/>
      <c r="I6" s="6"/>
      <c r="J6" s="6"/>
      <c r="K6" s="7"/>
      <c r="L6" s="6"/>
      <c r="M6" s="6"/>
      <c r="N6" s="7"/>
      <c r="O6" s="6"/>
      <c r="P6" s="6"/>
    </row>
    <row r="7" spans="6:21" x14ac:dyDescent="0.25">
      <c r="F7" s="6"/>
      <c r="G7" s="6"/>
      <c r="H7" s="6"/>
      <c r="I7" s="6"/>
      <c r="J7" s="6"/>
      <c r="K7" s="7"/>
      <c r="L7" s="6"/>
      <c r="M7" s="6"/>
      <c r="N7" s="7"/>
      <c r="O7" s="6"/>
      <c r="P7" s="6"/>
    </row>
    <row r="8" spans="6:21" x14ac:dyDescent="0.25">
      <c r="F8" s="6"/>
      <c r="G8" s="6"/>
      <c r="H8" s="6"/>
      <c r="I8" s="6"/>
      <c r="J8" s="6"/>
      <c r="K8" s="7"/>
      <c r="L8" s="6"/>
      <c r="M8" s="6"/>
      <c r="N8" s="7"/>
      <c r="O8" s="6"/>
      <c r="P8" s="6"/>
    </row>
    <row r="9" spans="6:21" ht="15" customHeight="1" x14ac:dyDescent="0.25">
      <c r="F9" s="6"/>
      <c r="G9" s="6"/>
      <c r="H9" s="6"/>
      <c r="I9" s="6"/>
      <c r="J9" s="6"/>
      <c r="K9" s="7"/>
      <c r="L9" s="6"/>
      <c r="M9" s="6"/>
      <c r="N9" s="7"/>
      <c r="O9" s="6"/>
      <c r="P9" s="6"/>
    </row>
    <row r="10" spans="6:21" x14ac:dyDescent="0.25">
      <c r="F10" s="6"/>
      <c r="G10" s="6"/>
      <c r="H10" s="6"/>
      <c r="I10" s="6"/>
      <c r="J10" s="6"/>
      <c r="K10" s="7"/>
      <c r="L10" s="6"/>
      <c r="M10" s="6"/>
      <c r="N10" s="59" t="s">
        <v>31</v>
      </c>
      <c r="O10" s="60"/>
      <c r="P10" s="6"/>
    </row>
    <row r="11" spans="6:21" x14ac:dyDescent="0.25">
      <c r="F11" s="6"/>
      <c r="G11" s="6"/>
      <c r="H11" s="6"/>
      <c r="I11" s="6"/>
      <c r="J11" s="6"/>
      <c r="K11" s="7"/>
      <c r="L11" s="6"/>
      <c r="M11" s="6"/>
      <c r="N11" s="61"/>
      <c r="O11" s="62"/>
      <c r="P11" s="6"/>
    </row>
    <row r="12" spans="6:21" x14ac:dyDescent="0.25">
      <c r="F12" s="12"/>
      <c r="G12" s="12"/>
      <c r="H12" s="12"/>
      <c r="I12" s="12"/>
      <c r="J12" s="12"/>
      <c r="K12" s="13"/>
      <c r="L12" s="12"/>
      <c r="M12" s="12"/>
      <c r="N12" s="61"/>
      <c r="O12" s="62"/>
      <c r="P12" s="12"/>
    </row>
    <row r="13" spans="6:21" x14ac:dyDescent="0.25">
      <c r="F13" s="12"/>
      <c r="G13" s="12"/>
      <c r="H13" s="12"/>
      <c r="I13" s="12"/>
      <c r="J13" s="12"/>
      <c r="K13" s="13"/>
      <c r="L13" s="12"/>
      <c r="M13" s="12"/>
      <c r="N13" s="61"/>
      <c r="O13" s="62"/>
      <c r="P13" s="12"/>
      <c r="U13" s="10"/>
    </row>
    <row r="14" spans="6:21" x14ac:dyDescent="0.25">
      <c r="F14" s="12"/>
      <c r="G14" s="12"/>
      <c r="H14" s="12"/>
      <c r="I14" s="12"/>
      <c r="J14" s="12"/>
      <c r="K14" s="13"/>
      <c r="L14" s="76" t="s">
        <v>15</v>
      </c>
      <c r="M14" s="12"/>
      <c r="N14" s="63"/>
      <c r="O14" s="64"/>
      <c r="P14" s="12"/>
    </row>
    <row r="15" spans="6:21" ht="15.75" thickBot="1" x14ac:dyDescent="0.3">
      <c r="F15" s="12"/>
      <c r="G15" s="91" t="s">
        <v>10</v>
      </c>
      <c r="H15" s="91"/>
      <c r="I15" s="91"/>
      <c r="J15" s="91"/>
      <c r="K15" s="92"/>
      <c r="L15" s="77"/>
      <c r="M15" s="12"/>
      <c r="N15" s="13"/>
      <c r="O15" s="14"/>
      <c r="P15" s="14"/>
    </row>
    <row r="16" spans="6:21" ht="15" customHeight="1" thickBot="1" x14ac:dyDescent="0.3">
      <c r="F16" s="12"/>
      <c r="G16" s="95" t="s">
        <v>29</v>
      </c>
      <c r="H16" s="96"/>
      <c r="I16" s="96"/>
      <c r="J16" s="96"/>
      <c r="K16" s="47">
        <v>50.5</v>
      </c>
      <c r="L16" s="44" t="s">
        <v>30</v>
      </c>
      <c r="M16" s="15"/>
      <c r="N16" s="13"/>
      <c r="O16" s="14"/>
      <c r="P16" s="14"/>
    </row>
    <row r="17" spans="6:21" x14ac:dyDescent="0.25">
      <c r="F17" s="12"/>
      <c r="G17" s="71" t="s">
        <v>6</v>
      </c>
      <c r="H17" s="72"/>
      <c r="I17" s="72"/>
      <c r="J17" s="73"/>
      <c r="K17" s="46">
        <f>PI()*(K16*K16)</f>
        <v>8011.8466648173699</v>
      </c>
      <c r="L17" s="12"/>
      <c r="M17" s="12"/>
      <c r="N17" s="13"/>
      <c r="O17" s="14"/>
      <c r="P17" s="14"/>
      <c r="S17" s="9"/>
      <c r="T17" s="9"/>
      <c r="U17" s="9"/>
    </row>
    <row r="18" spans="6:21" x14ac:dyDescent="0.25">
      <c r="F18" s="12"/>
      <c r="G18" s="12"/>
      <c r="H18" s="12"/>
      <c r="I18" s="12"/>
      <c r="J18" s="12"/>
      <c r="K18" s="13"/>
      <c r="L18" s="12"/>
      <c r="M18" s="12"/>
      <c r="N18" s="13"/>
      <c r="O18" s="14"/>
      <c r="P18" s="14"/>
      <c r="S18" s="10"/>
      <c r="T18" s="9"/>
      <c r="U18" s="9"/>
    </row>
    <row r="19" spans="6:21" ht="15" customHeight="1" x14ac:dyDescent="0.25">
      <c r="F19" s="12"/>
      <c r="G19" s="35"/>
      <c r="H19" s="33"/>
      <c r="I19" s="33"/>
      <c r="J19" s="33"/>
      <c r="K19" s="36"/>
      <c r="L19" s="37"/>
      <c r="M19" s="12"/>
      <c r="N19" s="59" t="s">
        <v>32</v>
      </c>
      <c r="O19" s="60"/>
      <c r="P19" s="14"/>
      <c r="S19" s="10"/>
      <c r="T19" s="9"/>
      <c r="U19" s="9"/>
    </row>
    <row r="20" spans="6:21" x14ac:dyDescent="0.25">
      <c r="F20" s="12"/>
      <c r="G20" s="91" t="s">
        <v>22</v>
      </c>
      <c r="H20" s="91"/>
      <c r="I20" s="91"/>
      <c r="J20" s="91"/>
      <c r="K20" s="92"/>
      <c r="L20" s="38"/>
      <c r="M20" s="12"/>
      <c r="N20" s="61"/>
      <c r="O20" s="62"/>
      <c r="P20" s="14"/>
      <c r="S20" s="10"/>
      <c r="T20" s="9"/>
      <c r="U20" s="9"/>
    </row>
    <row r="21" spans="6:21" ht="15.75" thickBot="1" x14ac:dyDescent="0.3">
      <c r="F21" s="12"/>
      <c r="G21" s="95" t="s">
        <v>4</v>
      </c>
      <c r="H21" s="96"/>
      <c r="I21" s="96"/>
      <c r="J21" s="97"/>
      <c r="K21" s="45">
        <f>K17</f>
        <v>8011.8466648173699</v>
      </c>
      <c r="L21" s="38"/>
      <c r="M21" s="15"/>
      <c r="N21" s="61"/>
      <c r="O21" s="62"/>
      <c r="P21" s="14"/>
      <c r="S21" s="9"/>
      <c r="T21" s="9"/>
      <c r="U21" s="9"/>
    </row>
    <row r="22" spans="6:21" ht="15.75" thickBot="1" x14ac:dyDescent="0.3">
      <c r="F22" s="12"/>
      <c r="G22" s="71" t="s">
        <v>26</v>
      </c>
      <c r="H22" s="72"/>
      <c r="I22" s="72"/>
      <c r="J22" s="72"/>
      <c r="K22" s="47">
        <v>12</v>
      </c>
      <c r="L22" s="44" t="s">
        <v>14</v>
      </c>
      <c r="M22" s="16" t="s">
        <v>13</v>
      </c>
      <c r="N22" s="61"/>
      <c r="O22" s="62"/>
      <c r="P22" s="14"/>
    </row>
    <row r="23" spans="6:21" x14ac:dyDescent="0.25">
      <c r="F23" s="12"/>
      <c r="G23" s="71" t="s">
        <v>5</v>
      </c>
      <c r="H23" s="72"/>
      <c r="I23" s="72"/>
      <c r="J23" s="73"/>
      <c r="K23" s="39">
        <v>1.2250000000000001</v>
      </c>
      <c r="L23" s="38"/>
      <c r="M23" s="12"/>
      <c r="N23" s="61"/>
      <c r="O23" s="62"/>
      <c r="P23" s="14"/>
    </row>
    <row r="24" spans="6:21" x14ac:dyDescent="0.25">
      <c r="F24" s="12"/>
      <c r="G24" s="40" t="s">
        <v>8</v>
      </c>
      <c r="H24" s="27"/>
      <c r="I24" s="17"/>
      <c r="J24" s="17"/>
      <c r="K24" s="30">
        <f>0.5*1.225*(K22*K22*K22)*K21</f>
        <v>8479738.5100427046</v>
      </c>
      <c r="L24" s="31" t="s">
        <v>7</v>
      </c>
      <c r="M24" s="12"/>
      <c r="N24" s="61"/>
      <c r="O24" s="62"/>
      <c r="P24" s="14"/>
    </row>
    <row r="25" spans="6:21" x14ac:dyDescent="0.25">
      <c r="F25" s="12"/>
      <c r="G25" s="41"/>
      <c r="H25" s="17"/>
      <c r="I25" s="17"/>
      <c r="J25" s="17"/>
      <c r="K25" s="8">
        <f>K24/1000</f>
        <v>8479.7385100427055</v>
      </c>
      <c r="L25" s="18" t="s">
        <v>9</v>
      </c>
      <c r="M25" s="12"/>
      <c r="N25" s="61"/>
      <c r="O25" s="62"/>
      <c r="P25" s="14"/>
    </row>
    <row r="26" spans="6:21" ht="8.25" customHeight="1" x14ac:dyDescent="0.25">
      <c r="F26" s="12"/>
      <c r="G26" s="41"/>
      <c r="H26" s="17"/>
      <c r="I26" s="17"/>
      <c r="J26" s="17"/>
      <c r="K26" s="32"/>
      <c r="L26" s="38"/>
      <c r="M26" s="12"/>
      <c r="N26" s="61"/>
      <c r="O26" s="62"/>
      <c r="P26" s="14"/>
    </row>
    <row r="27" spans="6:21" x14ac:dyDescent="0.25">
      <c r="F27" s="12"/>
      <c r="G27" s="65" t="s">
        <v>23</v>
      </c>
      <c r="H27" s="66"/>
      <c r="I27" s="66"/>
      <c r="J27" s="66"/>
      <c r="K27" s="67"/>
      <c r="L27" s="38"/>
      <c r="M27" s="12"/>
      <c r="N27" s="61"/>
      <c r="O27" s="62"/>
      <c r="P27" s="14"/>
    </row>
    <row r="28" spans="6:21" ht="15.75" x14ac:dyDescent="0.25">
      <c r="F28" s="12"/>
      <c r="G28" s="68" t="s">
        <v>24</v>
      </c>
      <c r="H28" s="69"/>
      <c r="I28" s="69"/>
      <c r="J28" s="70"/>
      <c r="K28" s="53">
        <v>41</v>
      </c>
      <c r="L28" s="38"/>
      <c r="M28" s="12"/>
      <c r="N28" s="61"/>
      <c r="O28" s="62"/>
      <c r="P28" s="14"/>
    </row>
    <row r="29" spans="6:21" ht="15.75" x14ac:dyDescent="0.25">
      <c r="F29" s="12"/>
      <c r="G29" s="71" t="s">
        <v>27</v>
      </c>
      <c r="H29" s="72"/>
      <c r="I29" s="72"/>
      <c r="J29" s="73"/>
      <c r="K29" s="34">
        <v>30</v>
      </c>
      <c r="L29" s="38"/>
      <c r="M29" s="17"/>
      <c r="N29" s="61"/>
      <c r="O29" s="62"/>
      <c r="P29" s="14"/>
    </row>
    <row r="30" spans="6:21" x14ac:dyDescent="0.25">
      <c r="F30" s="12"/>
      <c r="G30" s="41"/>
      <c r="H30" s="17"/>
      <c r="I30" s="17"/>
      <c r="J30" s="17"/>
      <c r="K30" s="30">
        <f>((100-(K28+K29))/100)*K24</f>
        <v>2459124.167912384</v>
      </c>
      <c r="L30" s="31" t="s">
        <v>7</v>
      </c>
      <c r="M30" s="17"/>
      <c r="N30" s="63"/>
      <c r="O30" s="64"/>
      <c r="P30" s="14"/>
    </row>
    <row r="31" spans="6:21" x14ac:dyDescent="0.25">
      <c r="F31" s="12"/>
      <c r="G31" s="42"/>
      <c r="H31" s="43"/>
      <c r="I31" s="43"/>
      <c r="J31" s="43"/>
      <c r="K31" s="49">
        <f>K30/1000</f>
        <v>2459.1241679123841</v>
      </c>
      <c r="L31" s="51" t="s">
        <v>9</v>
      </c>
      <c r="M31" s="50"/>
      <c r="N31" s="93" t="s">
        <v>12</v>
      </c>
      <c r="O31" s="94"/>
      <c r="P31" s="14"/>
    </row>
    <row r="32" spans="6:21" x14ac:dyDescent="0.25">
      <c r="F32" s="12"/>
      <c r="G32" s="12"/>
      <c r="H32" s="12"/>
      <c r="I32" s="12"/>
      <c r="J32" s="12"/>
      <c r="K32" s="48"/>
      <c r="L32" s="52"/>
      <c r="M32" s="17"/>
      <c r="N32" s="13"/>
      <c r="O32" s="12"/>
      <c r="P32" s="12"/>
    </row>
    <row r="33" spans="6:17" x14ac:dyDescent="0.25">
      <c r="F33" s="12"/>
      <c r="G33" s="12"/>
      <c r="H33" s="12"/>
      <c r="I33" s="12"/>
      <c r="J33" s="12"/>
      <c r="K33" s="13"/>
      <c r="L33" s="12"/>
      <c r="M33" s="12"/>
      <c r="N33" s="14"/>
      <c r="O33" s="12"/>
      <c r="P33" s="14"/>
    </row>
    <row r="34" spans="6:17" ht="15" customHeight="1" x14ac:dyDescent="0.25">
      <c r="F34" s="12"/>
      <c r="G34" s="91" t="s">
        <v>11</v>
      </c>
      <c r="H34" s="91"/>
      <c r="I34" s="91"/>
      <c r="J34" s="91"/>
      <c r="K34" s="92"/>
      <c r="L34" s="12"/>
      <c r="M34" s="12"/>
      <c r="N34" s="13"/>
      <c r="O34" s="12"/>
      <c r="P34" s="14"/>
    </row>
    <row r="35" spans="6:17" ht="15.75" thickBot="1" x14ac:dyDescent="0.3">
      <c r="F35" s="12"/>
      <c r="G35" s="71" t="s">
        <v>0</v>
      </c>
      <c r="H35" s="72"/>
      <c r="I35" s="72"/>
      <c r="J35" s="73"/>
      <c r="K35" s="11">
        <f>K16*2</f>
        <v>101</v>
      </c>
      <c r="L35" s="12"/>
      <c r="M35" s="12"/>
      <c r="N35" s="13"/>
      <c r="O35" s="12"/>
      <c r="P35" s="14"/>
    </row>
    <row r="36" spans="6:17" ht="15.75" customHeight="1" thickBot="1" x14ac:dyDescent="0.3">
      <c r="F36" s="12"/>
      <c r="G36" s="19" t="s">
        <v>1</v>
      </c>
      <c r="H36" s="20"/>
      <c r="I36" s="21"/>
      <c r="J36" s="18"/>
      <c r="K36" s="47">
        <v>6.69</v>
      </c>
      <c r="L36" s="44" t="s">
        <v>14</v>
      </c>
      <c r="M36" s="12"/>
      <c r="N36" s="13"/>
      <c r="O36" s="12"/>
      <c r="P36" s="14"/>
    </row>
    <row r="37" spans="6:17" ht="16.5" customHeight="1" x14ac:dyDescent="0.25">
      <c r="F37" s="12"/>
      <c r="G37" s="25" t="s">
        <v>17</v>
      </c>
      <c r="H37" s="25"/>
      <c r="I37" s="12"/>
      <c r="J37" s="24"/>
      <c r="K37" s="23">
        <f>(K36*K36*K36)*(K35*K35)*1.64</f>
        <v>5009160.5189787596</v>
      </c>
      <c r="L37" s="18" t="s">
        <v>16</v>
      </c>
      <c r="M37" s="12"/>
      <c r="N37" s="13"/>
      <c r="O37" s="12"/>
      <c r="P37" s="14"/>
    </row>
    <row r="38" spans="6:17" x14ac:dyDescent="0.25">
      <c r="F38" s="12"/>
      <c r="G38" s="12"/>
      <c r="H38" s="12"/>
      <c r="I38" s="13"/>
      <c r="J38" s="12"/>
      <c r="K38" s="13"/>
      <c r="L38" s="12"/>
      <c r="M38" s="12"/>
      <c r="N38" s="13"/>
      <c r="O38" s="12"/>
      <c r="P38" s="14"/>
    </row>
    <row r="39" spans="6:17" x14ac:dyDescent="0.25">
      <c r="F39" s="12"/>
      <c r="G39" s="12"/>
      <c r="H39" s="4" t="s">
        <v>2</v>
      </c>
      <c r="I39" s="5"/>
      <c r="J39" s="3"/>
      <c r="K39" s="26">
        <v>0.13</v>
      </c>
      <c r="L39" s="88" t="s">
        <v>18</v>
      </c>
      <c r="M39" s="89"/>
      <c r="N39" s="90"/>
      <c r="O39" s="12"/>
      <c r="P39" s="12"/>
    </row>
    <row r="40" spans="6:17" x14ac:dyDescent="0.25">
      <c r="F40" s="12"/>
      <c r="G40" s="12"/>
      <c r="H40" s="2" t="s">
        <v>3</v>
      </c>
      <c r="I40" s="5"/>
      <c r="J40" s="3"/>
      <c r="K40" s="22">
        <f>K37*K39</f>
        <v>651190.8674672388</v>
      </c>
      <c r="L40" s="13"/>
      <c r="M40" s="12"/>
      <c r="N40" s="12"/>
      <c r="O40" s="12"/>
      <c r="P40" s="12"/>
    </row>
    <row r="41" spans="6:17" x14ac:dyDescent="0.25">
      <c r="F41" s="12"/>
      <c r="G41" s="12"/>
      <c r="H41" s="12"/>
      <c r="I41" s="12"/>
      <c r="J41" s="12"/>
      <c r="K41" s="13"/>
      <c r="L41" s="12"/>
      <c r="M41" s="17"/>
      <c r="N41" s="13"/>
      <c r="O41" s="12"/>
      <c r="P41" s="12"/>
    </row>
    <row r="42" spans="6:17" x14ac:dyDescent="0.25">
      <c r="F42" s="79" t="s">
        <v>21</v>
      </c>
      <c r="G42" s="80"/>
      <c r="H42" s="80"/>
      <c r="I42" s="80"/>
      <c r="J42" s="80"/>
      <c r="K42" s="80"/>
      <c r="L42" s="80"/>
      <c r="M42" s="80"/>
      <c r="N42" s="80"/>
      <c r="O42" s="80"/>
      <c r="P42" s="81"/>
    </row>
    <row r="43" spans="6:17" x14ac:dyDescent="0.25">
      <c r="F43" s="74" t="s">
        <v>33</v>
      </c>
      <c r="G43" s="74"/>
      <c r="H43" s="74"/>
      <c r="I43" s="74"/>
      <c r="J43" s="74"/>
      <c r="K43" s="74"/>
      <c r="L43" s="74"/>
      <c r="M43" s="74"/>
      <c r="N43" s="74"/>
      <c r="O43" s="74"/>
      <c r="P43" s="74"/>
    </row>
    <row r="44" spans="6:17" x14ac:dyDescent="0.25">
      <c r="F44" s="75"/>
      <c r="G44" s="75"/>
      <c r="H44" s="75"/>
      <c r="I44" s="75"/>
      <c r="J44" s="75"/>
      <c r="K44" s="75"/>
      <c r="L44" s="75"/>
      <c r="M44" s="75"/>
      <c r="N44" s="75"/>
      <c r="O44" s="75"/>
      <c r="P44" s="75"/>
    </row>
    <row r="45" spans="6:17" x14ac:dyDescent="0.25">
      <c r="F45" s="78" t="s">
        <v>28</v>
      </c>
      <c r="G45" s="78"/>
      <c r="H45" s="78"/>
      <c r="I45" s="78"/>
      <c r="J45" s="78"/>
      <c r="K45" s="78"/>
      <c r="L45" s="78"/>
      <c r="M45" s="78"/>
      <c r="N45" s="78"/>
      <c r="O45" s="78"/>
      <c r="P45" s="78"/>
      <c r="Q45" s="29"/>
    </row>
    <row r="46" spans="6:17" x14ac:dyDescent="0.25">
      <c r="F46" s="78" t="s">
        <v>25</v>
      </c>
      <c r="G46" s="78"/>
      <c r="H46" s="78"/>
      <c r="I46" s="78"/>
      <c r="J46" s="78"/>
      <c r="K46" s="78"/>
      <c r="L46" s="78"/>
      <c r="M46" s="78"/>
      <c r="N46" s="78"/>
      <c r="O46" s="78"/>
      <c r="P46" s="78"/>
    </row>
    <row r="48" spans="6:17" x14ac:dyDescent="0.25">
      <c r="J48" s="55"/>
    </row>
    <row r="49" spans="6:12" x14ac:dyDescent="0.25">
      <c r="F49" s="54"/>
      <c r="J49" s="56"/>
      <c r="L49" s="1"/>
    </row>
  </sheetData>
  <sheetProtection sheet="1" objects="1" scenarios="1" selectLockedCells="1"/>
  <mergeCells count="23">
    <mergeCell ref="F45:P45"/>
    <mergeCell ref="F42:P42"/>
    <mergeCell ref="N19:O30"/>
    <mergeCell ref="F46:P46"/>
    <mergeCell ref="F1:P1"/>
    <mergeCell ref="F2:P2"/>
    <mergeCell ref="L39:N39"/>
    <mergeCell ref="G15:K15"/>
    <mergeCell ref="G20:K20"/>
    <mergeCell ref="G34:K34"/>
    <mergeCell ref="N31:O31"/>
    <mergeCell ref="G21:J21"/>
    <mergeCell ref="G22:J22"/>
    <mergeCell ref="G23:J23"/>
    <mergeCell ref="G17:J17"/>
    <mergeCell ref="G16:J16"/>
    <mergeCell ref="N10:O14"/>
    <mergeCell ref="G27:K27"/>
    <mergeCell ref="G28:J28"/>
    <mergeCell ref="G29:J29"/>
    <mergeCell ref="F43:P44"/>
    <mergeCell ref="G35:J35"/>
    <mergeCell ref="L14:L15"/>
  </mergeCells>
  <hyperlinks>
    <hyperlink ref="N31:O31" r:id="rId1" display="www.windatlas.ca  "/>
    <hyperlink ref="L39:N39" r:id="rId2" display="←Please click for more information About FIT"/>
  </hyperlinks>
  <pageMargins left="0.25" right="0.25" top="0.75" bottom="0.75" header="0.3" footer="0.3"/>
  <pageSetup orientation="portrait" r:id="rId3"/>
  <ignoredErrors>
    <ignoredError sqref="K21 K35"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 sqref="A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C7" sqref="C7"/>
    </sheetView>
  </sheetViews>
  <sheetFormatPr defaultRowHeight="15" x14ac:dyDescent="0.25"/>
  <sheetData>
    <row r="2" spans="2:2" x14ac:dyDescent="0.25">
      <c r="B2" s="57"/>
    </row>
    <row r="3" spans="2:2" x14ac:dyDescent="0.25">
      <c r="B3" s="1"/>
    </row>
    <row r="4" spans="2:2" x14ac:dyDescent="0.25">
      <c r="B4" s="58"/>
    </row>
    <row r="5" spans="2:2" x14ac:dyDescent="0.25">
      <c r="B5"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Sheet4</vt:lpstr>
      <vt:lpstr>Sheet2</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hmurath</dc:creator>
  <cp:lastModifiedBy>hmurath</cp:lastModifiedBy>
  <cp:lastPrinted>2011-11-29T07:37:23Z</cp:lastPrinted>
  <dcterms:created xsi:type="dcterms:W3CDTF">2011-11-15T01:15:13Z</dcterms:created>
  <dcterms:modified xsi:type="dcterms:W3CDTF">2011-11-30T04:27:51Z</dcterms:modified>
</cp:coreProperties>
</file>